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MQSensorsLib\Excel graphs\"/>
    </mc:Choice>
  </mc:AlternateContent>
  <bookViews>
    <workbookView xWindow="0" yWindow="0" windowWidth="38400" windowHeight="177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  <c r="C19" i="1" l="1"/>
  <c r="D19" i="1"/>
  <c r="E19" i="1"/>
  <c r="F19" i="1"/>
  <c r="G19" i="1"/>
  <c r="H19" i="1"/>
  <c r="I19" i="1"/>
  <c r="J19" i="1"/>
  <c r="K19" i="1"/>
  <c r="L19" i="1"/>
  <c r="C20" i="1"/>
  <c r="D20" i="1"/>
  <c r="E20" i="1"/>
  <c r="G20" i="1"/>
  <c r="I20" i="1"/>
  <c r="K20" i="1"/>
  <c r="E18" i="1"/>
  <c r="G18" i="1"/>
  <c r="I18" i="1"/>
  <c r="K18" i="1"/>
  <c r="C18" i="1"/>
  <c r="A18" i="1"/>
  <c r="L5" i="1"/>
  <c r="L20" i="1" s="1"/>
  <c r="J5" i="1"/>
  <c r="J20" i="1" s="1"/>
  <c r="H20" i="1"/>
  <c r="F5" i="1"/>
  <c r="F20" i="1" s="1"/>
  <c r="D5" i="1"/>
  <c r="B5" i="1"/>
  <c r="B20" i="1" s="1"/>
  <c r="B19" i="1"/>
  <c r="A20" i="1"/>
  <c r="A19" i="1"/>
  <c r="E4" i="1"/>
  <c r="G4" i="1" s="1"/>
  <c r="I4" i="1" s="1"/>
  <c r="K4" i="1" s="1"/>
  <c r="F4" i="1"/>
  <c r="H4" i="1" s="1"/>
  <c r="J4" i="1" s="1"/>
  <c r="L4" i="1" s="1"/>
  <c r="D4" i="1"/>
  <c r="A5" i="1"/>
  <c r="C4" i="1"/>
  <c r="D21" i="1" l="1"/>
  <c r="F21" i="1"/>
  <c r="H21" i="1"/>
  <c r="J21" i="1"/>
  <c r="L21" i="1"/>
  <c r="D22" i="1"/>
  <c r="F22" i="1"/>
  <c r="H22" i="1"/>
  <c r="J22" i="1"/>
  <c r="L22" i="1"/>
  <c r="D23" i="1"/>
  <c r="F23" i="1"/>
  <c r="H23" i="1"/>
  <c r="J23" i="1"/>
  <c r="L23" i="1"/>
  <c r="D24" i="1"/>
  <c r="F24" i="1"/>
  <c r="H24" i="1"/>
  <c r="J24" i="1"/>
  <c r="L24" i="1"/>
  <c r="B22" i="1"/>
  <c r="B23" i="1"/>
  <c r="B24" i="1"/>
  <c r="B21" i="1"/>
  <c r="A23" i="1"/>
  <c r="A24" i="1"/>
  <c r="A22" i="1"/>
  <c r="A21" i="1"/>
  <c r="E5" i="1"/>
  <c r="G5" i="1"/>
  <c r="I5" i="1"/>
  <c r="K5" i="1"/>
  <c r="C5" i="1"/>
  <c r="K7" i="1" l="1"/>
  <c r="K22" i="1" s="1"/>
  <c r="K8" i="1"/>
  <c r="K23" i="1" s="1"/>
  <c r="K9" i="1"/>
  <c r="K24" i="1" s="1"/>
  <c r="I7" i="1"/>
  <c r="I22" i="1" s="1"/>
  <c r="I8" i="1"/>
  <c r="I23" i="1" s="1"/>
  <c r="I9" i="1"/>
  <c r="I24" i="1" s="1"/>
  <c r="G7" i="1"/>
  <c r="G22" i="1" s="1"/>
  <c r="G8" i="1"/>
  <c r="G23" i="1" s="1"/>
  <c r="G9" i="1"/>
  <c r="G24" i="1" s="1"/>
  <c r="E8" i="1"/>
  <c r="E23" i="1" s="1"/>
  <c r="E9" i="1"/>
  <c r="E24" i="1" s="1"/>
  <c r="C8" i="1"/>
  <c r="C23" i="1" s="1"/>
  <c r="C9" i="1"/>
  <c r="C24" i="1" s="1"/>
  <c r="E7" i="1"/>
  <c r="E22" i="1" s="1"/>
  <c r="C7" i="1"/>
  <c r="C22" i="1" s="1"/>
  <c r="K6" i="1"/>
  <c r="K21" i="1" s="1"/>
  <c r="I6" i="1"/>
  <c r="I21" i="1" s="1"/>
  <c r="G6" i="1"/>
  <c r="G21" i="1" s="1"/>
  <c r="E6" i="1"/>
  <c r="E21" i="1" s="1"/>
  <c r="C6" i="1"/>
  <c r="C21" i="1" s="1"/>
</calcChain>
</file>

<file path=xl/sharedStrings.xml><?xml version="1.0" encoding="utf-8"?>
<sst xmlns="http://schemas.openxmlformats.org/spreadsheetml/2006/main" count="10" uniqueCount="10">
  <si>
    <t>Rs/Ro</t>
  </si>
  <si>
    <t>LPG</t>
  </si>
  <si>
    <t>CH4</t>
  </si>
  <si>
    <t>CO</t>
  </si>
  <si>
    <t>MQ-2 sensor (Data from datasheet)</t>
  </si>
  <si>
    <t>Logaritmical data</t>
  </si>
  <si>
    <t>mg/L</t>
  </si>
  <si>
    <t>H2</t>
  </si>
  <si>
    <t>alcohol</t>
  </si>
  <si>
    <t>smoke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</si>
</sst>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Data</a:t>
            </a:r>
            <a:r>
              <a:rPr lang="es-CO" baseline="0"/>
              <a:t> raw</a:t>
            </a:r>
          </a:p>
          <a:p>
            <a:pPr>
              <a:defRPr/>
            </a:pP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1000</c:v>
                </c:pt>
                <c:pt idx="2">
                  <c:v>5000</c:v>
                </c:pt>
                <c:pt idx="3">
                  <c:v>10000</c:v>
                </c:pt>
              </c:numCache>
            </c:numRef>
          </c:xVal>
          <c:yVal>
            <c:numRef>
              <c:f>Sheet1!$B$6:$B$14</c:f>
              <c:numCache>
                <c:formatCode>General</c:formatCode>
                <c:ptCount val="9"/>
                <c:pt idx="0">
                  <c:v>2.6</c:v>
                </c:pt>
                <c:pt idx="1">
                  <c:v>1.5</c:v>
                </c:pt>
                <c:pt idx="2">
                  <c:v>0.9</c:v>
                </c:pt>
                <c:pt idx="3">
                  <c:v>0.76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5C-46C2-A6B8-2B973E9B919F}"/>
            </c:ext>
          </c:extLst>
        </c:ser>
        <c:ser>
          <c:idx val="1"/>
          <c:order val="1"/>
          <c:tx>
            <c:strRef>
              <c:f>Sheet1!$D$5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1000</c:v>
                </c:pt>
                <c:pt idx="2">
                  <c:v>5000</c:v>
                </c:pt>
                <c:pt idx="3">
                  <c:v>10000</c:v>
                </c:pt>
              </c:numCache>
            </c:numRef>
          </c:xVal>
          <c:yVal>
            <c:numRef>
              <c:f>Sheet1!$D$6:$D$13</c:f>
              <c:numCache>
                <c:formatCode>General</c:formatCode>
                <c:ptCount val="8"/>
                <c:pt idx="0">
                  <c:v>0.9</c:v>
                </c:pt>
                <c:pt idx="1">
                  <c:v>1</c:v>
                </c:pt>
                <c:pt idx="2">
                  <c:v>0.59</c:v>
                </c:pt>
                <c:pt idx="3">
                  <c:v>0.42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B5C-46C2-A6B8-2B973E9B919F}"/>
            </c:ext>
          </c:extLst>
        </c:ser>
        <c:ser>
          <c:idx val="2"/>
          <c:order val="2"/>
          <c:tx>
            <c:strRef>
              <c:f>Sheet1!$F$5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1000</c:v>
                </c:pt>
                <c:pt idx="2">
                  <c:v>5000</c:v>
                </c:pt>
                <c:pt idx="3">
                  <c:v>10000</c:v>
                </c:pt>
              </c:numCache>
            </c:numRef>
          </c:xVal>
          <c:yVal>
            <c:numRef>
              <c:f>Sheet1!$F$6:$F$14</c:f>
              <c:numCache>
                <c:formatCode>General</c:formatCode>
                <c:ptCount val="9"/>
                <c:pt idx="0">
                  <c:v>3.9</c:v>
                </c:pt>
                <c:pt idx="1">
                  <c:v>2.9</c:v>
                </c:pt>
                <c:pt idx="2">
                  <c:v>2.2000000000000002</c:v>
                </c:pt>
                <c:pt idx="3">
                  <c:v>1.7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B5C-46C2-A6B8-2B973E9B919F}"/>
            </c:ext>
          </c:extLst>
        </c:ser>
        <c:ser>
          <c:idx val="3"/>
          <c:order val="3"/>
          <c:tx>
            <c:strRef>
              <c:f>Sheet1!$H$5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1000</c:v>
                </c:pt>
                <c:pt idx="2">
                  <c:v>5000</c:v>
                </c:pt>
                <c:pt idx="3">
                  <c:v>10000</c:v>
                </c:pt>
              </c:numCache>
            </c:numRef>
          </c:xVal>
          <c:yVal>
            <c:numRef>
              <c:f>Sheet1!$H$6:$H$14</c:f>
              <c:numCache>
                <c:formatCode>General</c:formatCode>
                <c:ptCount val="9"/>
                <c:pt idx="0">
                  <c:v>4.3</c:v>
                </c:pt>
                <c:pt idx="1">
                  <c:v>4.2</c:v>
                </c:pt>
                <c:pt idx="2">
                  <c:v>4.0999999999999996</c:v>
                </c:pt>
                <c:pt idx="3">
                  <c:v>4.05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B5C-46C2-A6B8-2B973E9B919F}"/>
            </c:ext>
          </c:extLst>
        </c:ser>
        <c:ser>
          <c:idx val="4"/>
          <c:order val="4"/>
          <c:tx>
            <c:strRef>
              <c:f>Sheet1!$J$5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1000</c:v>
                </c:pt>
                <c:pt idx="2">
                  <c:v>5000</c:v>
                </c:pt>
                <c:pt idx="3">
                  <c:v>10000</c:v>
                </c:pt>
              </c:numCache>
            </c:numRef>
          </c:xVal>
          <c:yVal>
            <c:numRef>
              <c:f>Sheet1!$J$6:$J$14</c:f>
              <c:numCache>
                <c:formatCode>General</c:formatCode>
                <c:ptCount val="9"/>
                <c:pt idx="0">
                  <c:v>4</c:v>
                </c:pt>
                <c:pt idx="1">
                  <c:v>3.9</c:v>
                </c:pt>
                <c:pt idx="2">
                  <c:v>3.6</c:v>
                </c:pt>
                <c:pt idx="3">
                  <c:v>3.1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B5C-46C2-A6B8-2B973E9B919F}"/>
            </c:ext>
          </c:extLst>
        </c:ser>
        <c:ser>
          <c:idx val="5"/>
          <c:order val="5"/>
          <c:tx>
            <c:strRef>
              <c:f>Sheet1!$L$5</c:f>
              <c:strCache>
                <c:ptCount val="1"/>
                <c:pt idx="0">
                  <c:v>smoke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200</c:v>
                </c:pt>
                <c:pt idx="1">
                  <c:v>1000</c:v>
                </c:pt>
                <c:pt idx="2">
                  <c:v>5000</c:v>
                </c:pt>
                <c:pt idx="3">
                  <c:v>10000</c:v>
                </c:pt>
              </c:numCache>
            </c:numRef>
          </c:xVal>
          <c:yVal>
            <c:numRef>
              <c:f>Sheet1!$L$6:$L$14</c:f>
              <c:numCache>
                <c:formatCode>General</c:formatCode>
                <c:ptCount val="9"/>
                <c:pt idx="0">
                  <c:v>3.9</c:v>
                </c:pt>
                <c:pt idx="1">
                  <c:v>3.7</c:v>
                </c:pt>
                <c:pt idx="2">
                  <c:v>2.9</c:v>
                </c:pt>
                <c:pt idx="3">
                  <c:v>2.5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B5C-46C2-A6B8-2B973E9B9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93280"/>
        <c:axId val="347688032"/>
      </c:scatterChart>
      <c:valAx>
        <c:axId val="347693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8032"/>
        <c:crosses val="autoZero"/>
        <c:crossBetween val="midCat"/>
      </c:valAx>
      <c:valAx>
        <c:axId val="34768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932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Log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0.41497334797081797</c:v>
                </c:pt>
                <c:pt idx="1">
                  <c:v>0.17609125905568124</c:v>
                </c:pt>
                <c:pt idx="2">
                  <c:v>-4.5757490560675115E-2</c:v>
                </c:pt>
                <c:pt idx="3">
                  <c:v>-0.11918640771920865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1F1-435B-BD40-0A6974497F14}"/>
            </c:ext>
          </c:extLst>
        </c:ser>
        <c:ser>
          <c:idx val="1"/>
          <c:order val="1"/>
          <c:tx>
            <c:strRef>
              <c:f>Sheet1!$D$20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intercept val="0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-4.5757490560675115E-2</c:v>
                </c:pt>
                <c:pt idx="1">
                  <c:v>0</c:v>
                </c:pt>
                <c:pt idx="2">
                  <c:v>-0.22914798835785583</c:v>
                </c:pt>
                <c:pt idx="3">
                  <c:v>-0.37675070960209955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F1-435B-BD40-0A6974497F14}"/>
            </c:ext>
          </c:extLst>
        </c:ser>
        <c:ser>
          <c:idx val="2"/>
          <c:order val="2"/>
          <c:tx>
            <c:strRef>
              <c:f>Sheet1!$F$20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0.59106460702649921</c:v>
                </c:pt>
                <c:pt idx="1">
                  <c:v>0.46239799789895608</c:v>
                </c:pt>
                <c:pt idx="2">
                  <c:v>0.34242268082220628</c:v>
                </c:pt>
                <c:pt idx="3">
                  <c:v>0.23044892137827391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1F1-435B-BD40-0A6974497F14}"/>
            </c:ext>
          </c:extLst>
        </c:ser>
        <c:ser>
          <c:idx val="3"/>
          <c:order val="3"/>
          <c:tx>
            <c:strRef>
              <c:f>Sheet1!$H$20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0.63346845557958653</c:v>
                </c:pt>
                <c:pt idx="1">
                  <c:v>0.62324929039790045</c:v>
                </c:pt>
                <c:pt idx="2">
                  <c:v>0.61278385671973545</c:v>
                </c:pt>
                <c:pt idx="3">
                  <c:v>0.60745502321466849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1F1-435B-BD40-0A6974497F14}"/>
            </c:ext>
          </c:extLst>
        </c:ser>
        <c:ser>
          <c:idx val="4"/>
          <c:order val="4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0.6020599913279624</c:v>
                </c:pt>
                <c:pt idx="1">
                  <c:v>0.59106460702649921</c:v>
                </c:pt>
                <c:pt idx="2">
                  <c:v>0.55630250076728727</c:v>
                </c:pt>
                <c:pt idx="3">
                  <c:v>0.49136169383427269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1F1-435B-BD40-0A6974497F14}"/>
            </c:ext>
          </c:extLst>
        </c:ser>
        <c:ser>
          <c:idx val="5"/>
          <c:order val="5"/>
          <c:tx>
            <c:strRef>
              <c:f>Sheet1!$L$20</c:f>
              <c:strCache>
                <c:ptCount val="1"/>
                <c:pt idx="0">
                  <c:v>smoke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  <c:pt idx="0">
                  <c:v>0.59106460702649921</c:v>
                </c:pt>
                <c:pt idx="1">
                  <c:v>0.56820172406699498</c:v>
                </c:pt>
                <c:pt idx="2">
                  <c:v>0.46239799789895608</c:v>
                </c:pt>
                <c:pt idx="3">
                  <c:v>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1F1-435B-BD40-0A6974497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2231456"/>
        <c:axId val="762227520"/>
      </c:scatterChart>
      <c:valAx>
        <c:axId val="7622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27520"/>
        <c:crosses val="autoZero"/>
        <c:crossBetween val="midCat"/>
      </c:valAx>
      <c:valAx>
        <c:axId val="762227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31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0.41497334797081797</c:v>
                </c:pt>
                <c:pt idx="1">
                  <c:v>0.17609125905568124</c:v>
                </c:pt>
                <c:pt idx="2">
                  <c:v>-4.5757490560675115E-2</c:v>
                </c:pt>
                <c:pt idx="3">
                  <c:v>-0.11918640771920865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C9D-4DB1-8083-60DAA3F85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71960"/>
        <c:axId val="347668680"/>
      </c:scatterChart>
      <c:valAx>
        <c:axId val="347671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68680"/>
        <c:crosses val="autoZero"/>
        <c:crossBetween val="midCat"/>
      </c:valAx>
      <c:valAx>
        <c:axId val="347668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1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Sheet1!$D$19:$D$20</c:f>
              <c:strCache>
                <c:ptCount val="2"/>
                <c:pt idx="0">
                  <c:v>Rs/Ro</c:v>
                </c:pt>
                <c:pt idx="1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Sheet1!$C$21:$C$29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-4.5757490560675115E-2</c:v>
                </c:pt>
                <c:pt idx="1">
                  <c:v>0</c:v>
                </c:pt>
                <c:pt idx="2">
                  <c:v>-0.22914798835785583</c:v>
                </c:pt>
                <c:pt idx="3">
                  <c:v>-0.37675070960209955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D7-48C2-95E9-13B9CFE9E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72776"/>
        <c:axId val="782474416"/>
      </c:scatterChart>
      <c:valAx>
        <c:axId val="782472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4416"/>
        <c:crosses val="autoZero"/>
        <c:crossBetween val="midCat"/>
      </c:valAx>
      <c:valAx>
        <c:axId val="782474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2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Sheet1!$F$20</c:f>
              <c:strCache>
                <c:ptCount val="1"/>
                <c:pt idx="0">
                  <c:v>H2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Sheet1!$E$21:$E$29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0.59106460702649921</c:v>
                </c:pt>
                <c:pt idx="1">
                  <c:v>0.46239799789895608</c:v>
                </c:pt>
                <c:pt idx="2">
                  <c:v>0.34242268082220628</c:v>
                </c:pt>
                <c:pt idx="3">
                  <c:v>0.23044892137827391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7D-496B-8688-6E7DAA0C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81800"/>
        <c:axId val="347677864"/>
      </c:scatterChart>
      <c:valAx>
        <c:axId val="347681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7864"/>
        <c:crosses val="autoZero"/>
        <c:crossBetween val="midCat"/>
      </c:valAx>
      <c:valAx>
        <c:axId val="347677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1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Sheet1!$H$20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Sheet1!$G$21:$G$29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0.63346845557958653</c:v>
                </c:pt>
                <c:pt idx="1">
                  <c:v>0.62324929039790045</c:v>
                </c:pt>
                <c:pt idx="2">
                  <c:v>0.61278385671973545</c:v>
                </c:pt>
                <c:pt idx="3">
                  <c:v>0.60745502321466849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04-43D9-A2F2-1CEAE83CF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10128"/>
        <c:axId val="782414064"/>
      </c:scatterChart>
      <c:valAx>
        <c:axId val="782410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4064"/>
        <c:crosses val="autoZero"/>
        <c:crossBetween val="midCat"/>
      </c:valAx>
      <c:valAx>
        <c:axId val="782414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0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Sheet1!$J$20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Sheet1!$I$21:$I$29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0.6020599913279624</c:v>
                </c:pt>
                <c:pt idx="1">
                  <c:v>0.59106460702649921</c:v>
                </c:pt>
                <c:pt idx="2">
                  <c:v>0.55630250076728727</c:v>
                </c:pt>
                <c:pt idx="3">
                  <c:v>0.49136169383427269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C7-4091-9307-D33A24C793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57032"/>
        <c:axId val="782461624"/>
      </c:scatterChart>
      <c:valAx>
        <c:axId val="782457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1624"/>
        <c:crosses val="autoZero"/>
        <c:crossBetween val="midCat"/>
      </c:valAx>
      <c:valAx>
        <c:axId val="782461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570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247812773403318E-2"/>
          <c:y val="0.17171296296296298"/>
          <c:w val="0.87318963254593174"/>
          <c:h val="0.77736111111111106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Sheet1!$L$20</c:f>
              <c:strCache>
                <c:ptCount val="1"/>
                <c:pt idx="0">
                  <c:v>smoke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Sheet1!$K$21:$K$29</c:f>
              <c:numCache>
                <c:formatCode>General</c:formatCode>
                <c:ptCount val="9"/>
                <c:pt idx="0">
                  <c:v>2.3010299956639813</c:v>
                </c:pt>
                <c:pt idx="1">
                  <c:v>3</c:v>
                </c:pt>
                <c:pt idx="2">
                  <c:v>3.6989700043360187</c:v>
                </c:pt>
                <c:pt idx="3">
                  <c:v>4</c:v>
                </c:pt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  <c:pt idx="0">
                  <c:v>0.59106460702649921</c:v>
                </c:pt>
                <c:pt idx="1">
                  <c:v>0.56820172406699498</c:v>
                </c:pt>
                <c:pt idx="2">
                  <c:v>0.46239799789895608</c:v>
                </c:pt>
                <c:pt idx="3">
                  <c:v>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6F-4241-B96F-91F29ED3D1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43256"/>
        <c:axId val="782460640"/>
      </c:scatterChart>
      <c:valAx>
        <c:axId val="782443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0640"/>
        <c:crosses val="autoZero"/>
        <c:crossBetween val="midCat"/>
      </c:valAx>
      <c:valAx>
        <c:axId val="78246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43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107950</xdr:colOff>
      <xdr:row>0</xdr:row>
      <xdr:rowOff>69850</xdr:rowOff>
    </xdr:from>
    <xdr:to>
      <xdr:col>22</xdr:col>
      <xdr:colOff>387350</xdr:colOff>
      <xdr:row>21</xdr:row>
      <xdr:rowOff>133350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1C114AD-2A27-4460-90B2-CFD40A9F51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469900</xdr:colOff>
      <xdr:row>0</xdr:row>
      <xdr:rowOff>44450</xdr:rowOff>
    </xdr:from>
    <xdr:to>
      <xdr:col>32</xdr:col>
      <xdr:colOff>488950</xdr:colOff>
      <xdr:row>21</xdr:row>
      <xdr:rowOff>120650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D26D92F-A997-4843-BA18-BE76E602D6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82550</xdr:colOff>
      <xdr:row>23</xdr:row>
      <xdr:rowOff>95250</xdr:rowOff>
    </xdr:from>
    <xdr:to>
      <xdr:col>19</xdr:col>
      <xdr:colOff>273050</xdr:colOff>
      <xdr:row>37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D9D857B-5BC5-42BF-B5DB-64FD7C3CED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546100</xdr:colOff>
      <xdr:row>23</xdr:row>
      <xdr:rowOff>101600</xdr:rowOff>
    </xdr:from>
    <xdr:to>
      <xdr:col>27</xdr:col>
      <xdr:colOff>158750</xdr:colOff>
      <xdr:row>37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2A0D231-5D66-4862-865A-555B0CF8BA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27</xdr:col>
      <xdr:colOff>450850</xdr:colOff>
      <xdr:row>23</xdr:row>
      <xdr:rowOff>114300</xdr:rowOff>
    </xdr:from>
    <xdr:to>
      <xdr:col>34</xdr:col>
      <xdr:colOff>406400</xdr:colOff>
      <xdr:row>37</xdr:row>
      <xdr:rowOff>133350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D039DD5-A5A6-49DE-977B-5623B0A314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57150</xdr:colOff>
      <xdr:row>38</xdr:row>
      <xdr:rowOff>31750</xdr:rowOff>
    </xdr:from>
    <xdr:to>
      <xdr:col>19</xdr:col>
      <xdr:colOff>311150</xdr:colOff>
      <xdr:row>52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E5DB3A8-6303-40D3-B1D0-594981EBF7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539750</xdr:colOff>
      <xdr:row>38</xdr:row>
      <xdr:rowOff>6350</xdr:rowOff>
    </xdr:from>
    <xdr:to>
      <xdr:col>27</xdr:col>
      <xdr:colOff>158750</xdr:colOff>
      <xdr:row>52</xdr:row>
      <xdr:rowOff>88900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91725B31-5B7D-4419-B009-39AF082773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476250</xdr:colOff>
      <xdr:row>38</xdr:row>
      <xdr:rowOff>57150</xdr:rowOff>
    </xdr:from>
    <xdr:to>
      <xdr:col>35</xdr:col>
      <xdr:colOff>63500</xdr:colOff>
      <xdr:row>53</xdr:row>
      <xdr:rowOff>12700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2D731AE1-5143-404B-AE3A-6E234C7988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zoomScaleNormal="100" workbookViewId="0">
      <selection activeCell="AI13" sqref="AI13:AI14"/>
    </sheetView>
  </sheetViews>
  <sheetFormatPr defaultRowHeight="14.5" x14ac:dyDescent="0.35"/>
  <sheetData>
    <row r="1" spans="1:12" x14ac:dyDescent="0.35">
      <c r="A1" s="3" t="s">
        <v>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3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.5" x14ac:dyDescent="0.35">
      <c r="A3" s="4" t="s">
        <v>1</v>
      </c>
      <c r="B3" s="4"/>
      <c r="C3" s="4" t="s">
        <v>2</v>
      </c>
      <c r="D3" s="4"/>
      <c r="E3" s="4" t="s">
        <v>7</v>
      </c>
      <c r="F3" s="4"/>
      <c r="G3" s="4" t="s">
        <v>3</v>
      </c>
      <c r="H3" s="4"/>
      <c r="I3" s="4" t="s">
        <v>8</v>
      </c>
      <c r="J3" s="4"/>
      <c r="K3" s="4" t="s">
        <v>9</v>
      </c>
      <c r="L3" s="4"/>
    </row>
    <row r="4" spans="1:12" ht="15.5" x14ac:dyDescent="0.35">
      <c r="A4" s="1" t="s">
        <v>6</v>
      </c>
      <c r="B4" s="1" t="s">
        <v>0</v>
      </c>
      <c r="C4" s="1" t="str">
        <f>A4</f>
        <v>mg/L</v>
      </c>
      <c r="D4" s="1" t="str">
        <f>B4</f>
        <v>Rs/Ro</v>
      </c>
      <c r="E4" s="1" t="str">
        <f t="shared" ref="E4:L4" si="0">C4</f>
        <v>mg/L</v>
      </c>
      <c r="F4" s="1" t="str">
        <f t="shared" si="0"/>
        <v>Rs/Ro</v>
      </c>
      <c r="G4" s="1" t="str">
        <f t="shared" si="0"/>
        <v>mg/L</v>
      </c>
      <c r="H4" s="1" t="str">
        <f t="shared" si="0"/>
        <v>Rs/Ro</v>
      </c>
      <c r="I4" s="1" t="str">
        <f t="shared" si="0"/>
        <v>mg/L</v>
      </c>
      <c r="J4" s="1" t="str">
        <f t="shared" si="0"/>
        <v>Rs/Ro</v>
      </c>
      <c r="K4" s="1" t="str">
        <f t="shared" si="0"/>
        <v>mg/L</v>
      </c>
      <c r="L4" s="1" t="str">
        <f t="shared" si="0"/>
        <v>Rs/Ro</v>
      </c>
    </row>
    <row r="5" spans="1:12" ht="15.5" x14ac:dyDescent="0.35">
      <c r="A5" s="1" t="str">
        <f>A4</f>
        <v>mg/L</v>
      </c>
      <c r="B5" s="1" t="str">
        <f>A3</f>
        <v>LPG</v>
      </c>
      <c r="C5" s="1" t="str">
        <f>C4</f>
        <v>mg/L</v>
      </c>
      <c r="D5" s="1" t="str">
        <f>C3</f>
        <v>CH4</v>
      </c>
      <c r="E5" s="1" t="str">
        <f t="shared" ref="E5" si="1">E4</f>
        <v>mg/L</v>
      </c>
      <c r="F5" s="1" t="str">
        <f>E3</f>
        <v>H2</v>
      </c>
      <c r="G5" s="1" t="str">
        <f t="shared" ref="G5" si="2">G4</f>
        <v>mg/L</v>
      </c>
      <c r="H5" s="1" t="str">
        <f>G3</f>
        <v>CO</v>
      </c>
      <c r="I5" s="1" t="str">
        <f t="shared" ref="I5" si="3">I4</f>
        <v>mg/L</v>
      </c>
      <c r="J5" s="1" t="str">
        <f>I3</f>
        <v>alcohol</v>
      </c>
      <c r="K5" s="1" t="str">
        <f t="shared" ref="K5" si="4">K4</f>
        <v>mg/L</v>
      </c>
      <c r="L5" s="1" t="str">
        <f>K3</f>
        <v>smoke</v>
      </c>
    </row>
    <row r="6" spans="1:12" ht="15.5" x14ac:dyDescent="0.35">
      <c r="A6" s="1">
        <v>200</v>
      </c>
      <c r="B6" s="1">
        <v>2.6</v>
      </c>
      <c r="C6" s="1">
        <f>A6</f>
        <v>200</v>
      </c>
      <c r="D6" s="1">
        <v>0.9</v>
      </c>
      <c r="E6" s="1">
        <f>A6</f>
        <v>200</v>
      </c>
      <c r="F6" s="1">
        <v>3.9</v>
      </c>
      <c r="G6" s="1">
        <f>A6</f>
        <v>200</v>
      </c>
      <c r="H6" s="1">
        <v>4.3</v>
      </c>
      <c r="I6" s="1">
        <f>A6</f>
        <v>200</v>
      </c>
      <c r="J6" s="1">
        <v>4</v>
      </c>
      <c r="K6" s="1">
        <f>A6</f>
        <v>200</v>
      </c>
      <c r="L6" s="1">
        <v>3.9</v>
      </c>
    </row>
    <row r="7" spans="1:12" ht="15.5" x14ac:dyDescent="0.35">
      <c r="A7" s="1">
        <v>1000</v>
      </c>
      <c r="B7" s="1">
        <v>1.5</v>
      </c>
      <c r="C7" s="1">
        <f>A7</f>
        <v>1000</v>
      </c>
      <c r="D7" s="1">
        <v>1</v>
      </c>
      <c r="E7" s="1">
        <f>A7</f>
        <v>1000</v>
      </c>
      <c r="F7" s="1">
        <v>2.9</v>
      </c>
      <c r="G7" s="1">
        <f t="shared" ref="G7:G15" si="5">A7</f>
        <v>1000</v>
      </c>
      <c r="H7" s="1">
        <v>4.2</v>
      </c>
      <c r="I7" s="1">
        <f t="shared" ref="I7:I15" si="6">A7</f>
        <v>1000</v>
      </c>
      <c r="J7" s="1">
        <v>3.9</v>
      </c>
      <c r="K7" s="1">
        <f t="shared" ref="K7:K15" si="7">A7</f>
        <v>1000</v>
      </c>
      <c r="L7" s="1">
        <v>3.7</v>
      </c>
    </row>
    <row r="8" spans="1:12" ht="15.5" x14ac:dyDescent="0.35">
      <c r="A8" s="1">
        <v>5000</v>
      </c>
      <c r="B8" s="1">
        <v>0.9</v>
      </c>
      <c r="C8" s="1">
        <f t="shared" ref="C8:C15" si="8">A8</f>
        <v>5000</v>
      </c>
      <c r="D8" s="1">
        <v>0.59</v>
      </c>
      <c r="E8" s="1">
        <f t="shared" ref="E8:E15" si="9">A8</f>
        <v>5000</v>
      </c>
      <c r="F8" s="1">
        <v>2.2000000000000002</v>
      </c>
      <c r="G8" s="1">
        <f t="shared" si="5"/>
        <v>5000</v>
      </c>
      <c r="H8" s="1">
        <v>4.0999999999999996</v>
      </c>
      <c r="I8" s="1">
        <f t="shared" si="6"/>
        <v>5000</v>
      </c>
      <c r="J8" s="1">
        <v>3.6</v>
      </c>
      <c r="K8" s="1">
        <f t="shared" si="7"/>
        <v>5000</v>
      </c>
      <c r="L8" s="1">
        <v>2.9</v>
      </c>
    </row>
    <row r="9" spans="1:12" ht="15.5" x14ac:dyDescent="0.35">
      <c r="A9" s="1">
        <v>10000</v>
      </c>
      <c r="B9" s="1">
        <v>0.76</v>
      </c>
      <c r="C9" s="1">
        <f t="shared" si="8"/>
        <v>10000</v>
      </c>
      <c r="D9" s="1">
        <v>0.42</v>
      </c>
      <c r="E9" s="1">
        <f t="shared" si="9"/>
        <v>10000</v>
      </c>
      <c r="F9" s="1">
        <v>1.7</v>
      </c>
      <c r="G9" s="1">
        <f t="shared" si="5"/>
        <v>10000</v>
      </c>
      <c r="H9" s="1">
        <v>4.05</v>
      </c>
      <c r="I9" s="1">
        <f t="shared" si="6"/>
        <v>10000</v>
      </c>
      <c r="J9" s="1">
        <v>3.1</v>
      </c>
      <c r="K9" s="1">
        <f t="shared" si="7"/>
        <v>10000</v>
      </c>
      <c r="L9" s="1">
        <v>2.5</v>
      </c>
    </row>
    <row r="10" spans="1:12" ht="15.5" x14ac:dyDescent="0.35">
      <c r="A10" s="1"/>
      <c r="B10" s="1"/>
      <c r="C10" s="1"/>
      <c r="D10" s="1"/>
      <c r="E10" s="2"/>
      <c r="F10" s="2"/>
      <c r="G10" s="2"/>
      <c r="H10" s="2"/>
      <c r="I10" s="2"/>
      <c r="J10" s="2"/>
      <c r="K10" s="2"/>
      <c r="L10" s="2"/>
    </row>
    <row r="11" spans="1:12" ht="15.5" x14ac:dyDescent="0.35">
      <c r="A11" s="1"/>
      <c r="B11" s="1"/>
      <c r="C11" s="1"/>
      <c r="D11" s="2"/>
      <c r="E11" s="2"/>
      <c r="F11" s="2"/>
      <c r="G11" s="2"/>
      <c r="H11" s="2"/>
      <c r="I11" s="2"/>
      <c r="J11" s="2"/>
      <c r="K11" s="2"/>
      <c r="L11" s="2"/>
    </row>
    <row r="12" spans="1:12" ht="15.5" x14ac:dyDescent="0.35">
      <c r="A12" s="1"/>
      <c r="B12" s="1"/>
      <c r="C12" s="1"/>
      <c r="D12" s="2"/>
      <c r="E12" s="2"/>
      <c r="F12" s="2"/>
      <c r="G12" s="2"/>
      <c r="H12" s="2"/>
      <c r="I12" s="2"/>
      <c r="J12" s="2"/>
      <c r="K12" s="2"/>
      <c r="L12" s="2"/>
    </row>
    <row r="13" spans="1:12" ht="15.5" x14ac:dyDescent="0.35">
      <c r="A13" s="1"/>
      <c r="B13" s="1"/>
      <c r="C13" s="1"/>
      <c r="D13" s="2"/>
      <c r="E13" s="2"/>
      <c r="F13" s="2"/>
      <c r="G13" s="2"/>
      <c r="H13" s="2"/>
      <c r="I13" s="2"/>
      <c r="J13" s="2"/>
      <c r="K13" s="2"/>
      <c r="L13" s="2"/>
    </row>
    <row r="14" spans="1:12" ht="15.5" x14ac:dyDescent="0.35">
      <c r="A14" s="1"/>
      <c r="B14" s="1"/>
      <c r="C14" s="1"/>
      <c r="D14" s="2"/>
      <c r="E14" s="2"/>
      <c r="F14" s="2"/>
      <c r="G14" s="2"/>
      <c r="H14" s="2"/>
      <c r="I14" s="2"/>
      <c r="J14" s="2"/>
      <c r="K14" s="2"/>
      <c r="L14" s="2"/>
    </row>
    <row r="15" spans="1:12" ht="15.5" x14ac:dyDescent="0.35">
      <c r="A15" s="1"/>
      <c r="B15" s="1"/>
      <c r="C15" s="1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35">
      <c r="A16" s="3" t="s">
        <v>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ht="15.5" x14ac:dyDescent="0.35">
      <c r="A18" s="4" t="str">
        <f>A3</f>
        <v>LPG</v>
      </c>
      <c r="B18" s="4"/>
      <c r="C18" s="4" t="str">
        <f>C3</f>
        <v>CH4</v>
      </c>
      <c r="D18" s="4"/>
      <c r="E18" s="4" t="str">
        <f t="shared" ref="E18" si="10">E3</f>
        <v>H2</v>
      </c>
      <c r="F18" s="4"/>
      <c r="G18" s="4" t="str">
        <f t="shared" ref="G18" si="11">G3</f>
        <v>CO</v>
      </c>
      <c r="H18" s="4"/>
      <c r="I18" s="4" t="str">
        <f t="shared" ref="I18" si="12">I3</f>
        <v>alcohol</v>
      </c>
      <c r="J18" s="4"/>
      <c r="K18" s="4" t="str">
        <f t="shared" ref="K18" si="13">K3</f>
        <v>smoke</v>
      </c>
      <c r="L18" s="4"/>
    </row>
    <row r="19" spans="1:12" ht="15.5" x14ac:dyDescent="0.35">
      <c r="A19" s="1" t="str">
        <f>A4</f>
        <v>mg/L</v>
      </c>
      <c r="B19" s="1" t="str">
        <f>B4</f>
        <v>Rs/Ro</v>
      </c>
      <c r="C19" s="1" t="str">
        <f t="shared" ref="C19:L19" si="14">C4</f>
        <v>mg/L</v>
      </c>
      <c r="D19" s="1" t="str">
        <f t="shared" si="14"/>
        <v>Rs/Ro</v>
      </c>
      <c r="E19" s="1" t="str">
        <f t="shared" si="14"/>
        <v>mg/L</v>
      </c>
      <c r="F19" s="1" t="str">
        <f t="shared" si="14"/>
        <v>Rs/Ro</v>
      </c>
      <c r="G19" s="1" t="str">
        <f t="shared" si="14"/>
        <v>mg/L</v>
      </c>
      <c r="H19" s="1" t="str">
        <f t="shared" si="14"/>
        <v>Rs/Ro</v>
      </c>
      <c r="I19" s="1" t="str">
        <f t="shared" si="14"/>
        <v>mg/L</v>
      </c>
      <c r="J19" s="1" t="str">
        <f t="shared" si="14"/>
        <v>Rs/Ro</v>
      </c>
      <c r="K19" s="1" t="str">
        <f t="shared" si="14"/>
        <v>mg/L</v>
      </c>
      <c r="L19" s="1" t="str">
        <f t="shared" si="14"/>
        <v>Rs/Ro</v>
      </c>
    </row>
    <row r="20" spans="1:12" ht="15.5" x14ac:dyDescent="0.35">
      <c r="A20" s="1" t="str">
        <f>A5</f>
        <v>mg/L</v>
      </c>
      <c r="B20" s="1" t="str">
        <f>B5</f>
        <v>LPG</v>
      </c>
      <c r="C20" s="1" t="str">
        <f t="shared" ref="C20:L20" si="15">C5</f>
        <v>mg/L</v>
      </c>
      <c r="D20" s="1" t="str">
        <f t="shared" si="15"/>
        <v>CH4</v>
      </c>
      <c r="E20" s="1" t="str">
        <f t="shared" si="15"/>
        <v>mg/L</v>
      </c>
      <c r="F20" s="1" t="str">
        <f t="shared" si="15"/>
        <v>H2</v>
      </c>
      <c r="G20" s="1" t="str">
        <f t="shared" si="15"/>
        <v>mg/L</v>
      </c>
      <c r="H20" s="1" t="str">
        <f t="shared" si="15"/>
        <v>CO</v>
      </c>
      <c r="I20" s="1" t="str">
        <f t="shared" si="15"/>
        <v>mg/L</v>
      </c>
      <c r="J20" s="1" t="str">
        <f t="shared" si="15"/>
        <v>alcohol</v>
      </c>
      <c r="K20" s="1" t="str">
        <f t="shared" si="15"/>
        <v>mg/L</v>
      </c>
      <c r="L20" s="1" t="str">
        <f t="shared" si="15"/>
        <v>smoke</v>
      </c>
    </row>
    <row r="21" spans="1:12" x14ac:dyDescent="0.35">
      <c r="A21">
        <f>LOG(A6)</f>
        <v>2.3010299956639813</v>
      </c>
      <c r="B21">
        <f>LOG(B6)</f>
        <v>0.41497334797081797</v>
      </c>
      <c r="C21">
        <f t="shared" ref="C21:L21" si="16">LOG(C6)</f>
        <v>2.3010299956639813</v>
      </c>
      <c r="D21">
        <f t="shared" si="16"/>
        <v>-4.5757490560675115E-2</v>
      </c>
      <c r="E21">
        <f t="shared" si="16"/>
        <v>2.3010299956639813</v>
      </c>
      <c r="F21">
        <f t="shared" si="16"/>
        <v>0.59106460702649921</v>
      </c>
      <c r="G21">
        <f t="shared" si="16"/>
        <v>2.3010299956639813</v>
      </c>
      <c r="H21">
        <f t="shared" si="16"/>
        <v>0.63346845557958653</v>
      </c>
      <c r="I21">
        <f t="shared" si="16"/>
        <v>2.3010299956639813</v>
      </c>
      <c r="J21">
        <f t="shared" si="16"/>
        <v>0.6020599913279624</v>
      </c>
      <c r="K21">
        <f t="shared" si="16"/>
        <v>2.3010299956639813</v>
      </c>
      <c r="L21">
        <f t="shared" si="16"/>
        <v>0.59106460702649921</v>
      </c>
    </row>
    <row r="22" spans="1:12" x14ac:dyDescent="0.35">
      <c r="A22">
        <f>LOG(A7)</f>
        <v>3</v>
      </c>
      <c r="B22">
        <f t="shared" ref="B22:C28" si="17">LOG(B7)</f>
        <v>0.17609125905568124</v>
      </c>
      <c r="C22">
        <f t="shared" si="17"/>
        <v>3</v>
      </c>
      <c r="D22">
        <f t="shared" ref="D22:L22" si="18">LOG(D7)</f>
        <v>0</v>
      </c>
      <c r="E22">
        <f t="shared" si="18"/>
        <v>3</v>
      </c>
      <c r="F22">
        <f t="shared" si="18"/>
        <v>0.46239799789895608</v>
      </c>
      <c r="G22">
        <f t="shared" si="18"/>
        <v>3</v>
      </c>
      <c r="H22">
        <f t="shared" si="18"/>
        <v>0.62324929039790045</v>
      </c>
      <c r="I22">
        <f t="shared" si="18"/>
        <v>3</v>
      </c>
      <c r="J22">
        <f t="shared" si="18"/>
        <v>0.59106460702649921</v>
      </c>
      <c r="K22">
        <f t="shared" si="18"/>
        <v>3</v>
      </c>
      <c r="L22">
        <f t="shared" si="18"/>
        <v>0.56820172406699498</v>
      </c>
    </row>
    <row r="23" spans="1:12" x14ac:dyDescent="0.35">
      <c r="A23">
        <f t="shared" ref="A23:L29" si="19">LOG(A8)</f>
        <v>3.6989700043360187</v>
      </c>
      <c r="B23">
        <f t="shared" si="17"/>
        <v>-4.5757490560675115E-2</v>
      </c>
      <c r="C23">
        <f t="shared" si="19"/>
        <v>3.6989700043360187</v>
      </c>
      <c r="D23">
        <f t="shared" si="19"/>
        <v>-0.22914798835785583</v>
      </c>
      <c r="E23">
        <f t="shared" si="19"/>
        <v>3.6989700043360187</v>
      </c>
      <c r="F23">
        <f t="shared" si="19"/>
        <v>0.34242268082220628</v>
      </c>
      <c r="G23">
        <f t="shared" si="19"/>
        <v>3.6989700043360187</v>
      </c>
      <c r="H23">
        <f t="shared" si="19"/>
        <v>0.61278385671973545</v>
      </c>
      <c r="I23">
        <f t="shared" si="19"/>
        <v>3.6989700043360187</v>
      </c>
      <c r="J23">
        <f t="shared" si="19"/>
        <v>0.55630250076728727</v>
      </c>
      <c r="K23">
        <f t="shared" si="19"/>
        <v>3.6989700043360187</v>
      </c>
      <c r="L23">
        <f t="shared" si="19"/>
        <v>0.46239799789895608</v>
      </c>
    </row>
    <row r="24" spans="1:12" x14ac:dyDescent="0.35">
      <c r="A24">
        <f t="shared" si="19"/>
        <v>4</v>
      </c>
      <c r="B24">
        <f t="shared" si="17"/>
        <v>-0.11918640771920865</v>
      </c>
      <c r="C24">
        <f t="shared" si="19"/>
        <v>4</v>
      </c>
      <c r="D24">
        <f t="shared" si="19"/>
        <v>-0.37675070960209955</v>
      </c>
      <c r="E24">
        <f t="shared" si="19"/>
        <v>4</v>
      </c>
      <c r="F24">
        <f t="shared" si="19"/>
        <v>0.23044892137827391</v>
      </c>
      <c r="G24">
        <f t="shared" si="19"/>
        <v>4</v>
      </c>
      <c r="H24">
        <f t="shared" si="19"/>
        <v>0.60745502321466849</v>
      </c>
      <c r="I24">
        <f t="shared" si="19"/>
        <v>4</v>
      </c>
      <c r="J24">
        <f t="shared" si="19"/>
        <v>0.49136169383427269</v>
      </c>
      <c r="K24">
        <f t="shared" si="19"/>
        <v>4</v>
      </c>
      <c r="L24">
        <f t="shared" si="19"/>
        <v>0.3979400086720376</v>
      </c>
    </row>
  </sheetData>
  <mergeCells count="14">
    <mergeCell ref="A1:L2"/>
    <mergeCell ref="A16:L17"/>
    <mergeCell ref="A18:B18"/>
    <mergeCell ref="C18:D18"/>
    <mergeCell ref="E18:F18"/>
    <mergeCell ref="G18:H18"/>
    <mergeCell ref="I18:J18"/>
    <mergeCell ref="K18:L18"/>
    <mergeCell ref="A3:B3"/>
    <mergeCell ref="C3:D3"/>
    <mergeCell ref="E3:F3"/>
    <mergeCell ref="G3:H3"/>
    <mergeCell ref="I3:J3"/>
    <mergeCell ref="K3:L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2019-02-13T16:29:12Z</dcterms:created>
  <dcterms:modified xsi:type="dcterms:W3CDTF">2019-02-16T15:37:23Z</dcterms:modified>
</cp:coreProperties>
</file>